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TP-2DLS\S.M. A. Faruq\Corrected SOE &amp; Recon\"/>
    </mc:Choice>
  </mc:AlternateContent>
  <bookViews>
    <workbookView xWindow="240" yWindow="30" windowWidth="20055" windowHeight="7680"/>
  </bookViews>
  <sheets>
    <sheet name="Statement" sheetId="2" r:id="rId1"/>
    <sheet name="Reconciliation" sheetId="1" r:id="rId2"/>
  </sheets>
  <definedNames>
    <definedName name="_xlnm.Print_Area" localSheetId="1">Reconciliation!$A$1:$O$47</definedName>
    <definedName name="_xlnm.Print_Area" localSheetId="0">Statement!$A$1:$H$70</definedName>
  </definedNames>
  <calcPr calcId="152511"/>
</workbook>
</file>

<file path=xl/calcChain.xml><?xml version="1.0" encoding="utf-8"?>
<calcChain xmlns="http://schemas.openxmlformats.org/spreadsheetml/2006/main">
  <c r="G30" i="2" l="1"/>
  <c r="G31" i="2" s="1"/>
  <c r="G32" i="2" s="1"/>
  <c r="G33" i="2" s="1"/>
  <c r="F24" i="1"/>
  <c r="F25" i="1" s="1"/>
  <c r="F19" i="1"/>
</calcChain>
</file>

<file path=xl/sharedStrings.xml><?xml version="1.0" encoding="utf-8"?>
<sst xmlns="http://schemas.openxmlformats.org/spreadsheetml/2006/main" count="100" uniqueCount="84">
  <si>
    <t>Government of The Peoples Republic of Bangladesh</t>
  </si>
  <si>
    <t>Project Implementation Unit</t>
  </si>
  <si>
    <t>Bank Reconciliation Statement</t>
  </si>
  <si>
    <r>
      <t>Name of the Bank:</t>
    </r>
    <r>
      <rPr>
        <b/>
        <sz val="10"/>
        <rFont val="Arial"/>
        <family val="2"/>
      </rPr>
      <t xml:space="preserve"> Agrani Bank Ltd, Farmgate Brance</t>
    </r>
  </si>
  <si>
    <t>(as mentioned below or list attached)</t>
  </si>
  <si>
    <t>SL NO.</t>
  </si>
  <si>
    <t>Description</t>
  </si>
  <si>
    <t>Date</t>
  </si>
  <si>
    <t>Cheque No.</t>
  </si>
  <si>
    <t>Amount (Tk)</t>
  </si>
  <si>
    <t>Ashim Baran Sen</t>
  </si>
  <si>
    <t>Md. Khaled Saifullah</t>
  </si>
  <si>
    <t>( as mentioned below or list attached)</t>
  </si>
  <si>
    <r>
      <t xml:space="preserve">Accountant                                                      </t>
    </r>
    <r>
      <rPr>
        <b/>
        <sz val="10"/>
        <rFont val="Arial"/>
        <family val="2"/>
      </rPr>
      <t xml:space="preserve">AM(A)   </t>
    </r>
    <r>
      <rPr>
        <sz val="10"/>
        <rFont val="Arial"/>
        <family val="2"/>
      </rPr>
      <t xml:space="preserve">                                                </t>
    </r>
    <r>
      <rPr>
        <b/>
        <sz val="10"/>
        <rFont val="Arial"/>
        <family val="2"/>
      </rPr>
      <t>Director</t>
    </r>
  </si>
  <si>
    <t>B. Add: Total amount of Cheques Issued but not yet represented to the Bank</t>
  </si>
  <si>
    <t>Bank Charge</t>
  </si>
  <si>
    <t>For the Month of  October'2017</t>
  </si>
  <si>
    <r>
      <t xml:space="preserve">C. </t>
    </r>
    <r>
      <rPr>
        <b/>
        <sz val="9"/>
        <rFont val="Arial"/>
        <family val="2"/>
      </rPr>
      <t>Less</t>
    </r>
    <r>
      <rPr>
        <sz val="9"/>
        <rFont val="Arial"/>
        <family val="2"/>
      </rPr>
      <t xml:space="preserve"> Tolal of amount Debited in the Bank Statement but not yet recorded in Cash Book  </t>
    </r>
  </si>
  <si>
    <t>* A‡±vei gvm n‡Z Avcwb wb‡¤œv³ LiP mg~n m¤úv`b Ki‡jb----</t>
  </si>
  <si>
    <t>ZvwiL</t>
  </si>
  <si>
    <t>15/10/2017</t>
  </si>
  <si>
    <t>25/10/2017</t>
  </si>
  <si>
    <t>Li‡Pi LvZmg~n</t>
  </si>
  <si>
    <t>UvKv</t>
  </si>
  <si>
    <t>‡gvU LiPK…Z UvKv=</t>
  </si>
  <si>
    <t>weeiY</t>
  </si>
  <si>
    <t>‡PK bv¤^vi</t>
  </si>
  <si>
    <t xml:space="preserve">D³ Li‡Pi ‡cÖwÿ‡Z, </t>
  </si>
  <si>
    <t xml:space="preserve">Avcbvi eZ©gvb K¨vm eyK e¨v‡jÝ _vK‡e=(1,00,000-20,000)=80,000/- UvKv </t>
  </si>
  <si>
    <t>20/10/2017</t>
  </si>
  <si>
    <t>hvnvi bv‡g †PK Bm¨y</t>
  </si>
  <si>
    <t>Md. Alomgir Hossain</t>
  </si>
  <si>
    <t>‡gv: AvjgMxi †nv‡mi</t>
  </si>
  <si>
    <t>Amxg eiY †mb</t>
  </si>
  <si>
    <t>‡gv: Lv‡j` mvBdzjøvn</t>
  </si>
  <si>
    <t>‡kL Avãyjøvn</t>
  </si>
  <si>
    <t>‡gv: Avãyi ingvi</t>
  </si>
  <si>
    <t>AGRANI BANK LIMITED</t>
  </si>
  <si>
    <t>FARMGATE BRANCH,3685</t>
  </si>
  <si>
    <t>ACCOUNT STATEMENT</t>
  </si>
  <si>
    <t>PIU.NATP-2.DLS COMPONENT-RPA (IDA)</t>
  </si>
  <si>
    <t>Customer ID:</t>
  </si>
  <si>
    <t>DEPARTMENT OF LIVESTOCK SERVICES</t>
  </si>
  <si>
    <t>Account / Contract ID:</t>
  </si>
  <si>
    <t>Account / Contract type :</t>
  </si>
  <si>
    <t>Account opening date :</t>
  </si>
  <si>
    <t>Statement for period of:</t>
  </si>
  <si>
    <t>Balance at period start :</t>
  </si>
  <si>
    <t>Trans Date</t>
  </si>
  <si>
    <t>Transaction Type</t>
  </si>
  <si>
    <t>Narrative</t>
  </si>
  <si>
    <t>Cheque</t>
  </si>
  <si>
    <t>Debit Amount</t>
  </si>
  <si>
    <t>Credit Amount</t>
  </si>
  <si>
    <t>Balance Amt.</t>
  </si>
  <si>
    <t>Dr/Cr</t>
  </si>
  <si>
    <t>Transfer</t>
  </si>
  <si>
    <t>Cr.</t>
  </si>
  <si>
    <t>Cash Withdrawal</t>
  </si>
  <si>
    <t>SK. ABDULLAH</t>
  </si>
  <si>
    <t>SK. ABDUR RAHMAN</t>
  </si>
  <si>
    <t>Cheque Book</t>
  </si>
  <si>
    <t>MICR CHARGE</t>
  </si>
  <si>
    <t>Total Credit:</t>
  </si>
  <si>
    <t>Total Debit:</t>
  </si>
  <si>
    <t>Bal. at End:</t>
  </si>
  <si>
    <t>Printed by:</t>
  </si>
  <si>
    <t>MD. MONSUR ALI</t>
  </si>
  <si>
    <t>----Officer----</t>
  </si>
  <si>
    <t>---Manager---</t>
  </si>
  <si>
    <t>NATP-2, DLS</t>
  </si>
  <si>
    <t>A. Balance As per Cash Book as at 31 October 2017</t>
  </si>
  <si>
    <t>D=(A+B-C). Total Closing Balance as per Bank Pass Book at 31 October 2017</t>
  </si>
  <si>
    <r>
      <t>* g‡bKwi,  †m‡Þ¤^i g‡m wcAvBBD, GbGwUwc-2 n‡Z m‡e©v‡gvU eivÏ cvIqv †Mj=</t>
    </r>
    <r>
      <rPr>
        <sz val="18"/>
        <rFont val="SutonnyMJ"/>
      </rPr>
      <t>1,00,000/-</t>
    </r>
  </si>
  <si>
    <t>25 SEP 2017-TO-31 OCT 2017</t>
  </si>
  <si>
    <t>Name of the Office:…………………..</t>
  </si>
  <si>
    <t>Sub Total</t>
  </si>
  <si>
    <r>
      <rPr>
        <sz val="10"/>
        <rFont val="Arial"/>
        <family val="2"/>
      </rPr>
      <t>Account No</t>
    </r>
    <r>
      <rPr>
        <b/>
        <sz val="10"/>
        <rFont val="Arial"/>
        <family val="2"/>
      </rPr>
      <t>. 020000…….</t>
    </r>
  </si>
  <si>
    <t>e¨vsK mgš^q weeiYxi D`vniY t</t>
  </si>
  <si>
    <t xml:space="preserve">* Gevi g‡bKwi,  Avcwb A‡±vei gv‡mi †k‡l e¨vsK n‡Z wb‡¤œv³ weeiYx msMÖn Ki‡jb| </t>
  </si>
  <si>
    <t>27221…..==(FARMGATE BRANCH,3685)==</t>
  </si>
  <si>
    <t xml:space="preserve">Gevi Avcwb jÿ Ki‡jb †h, e¨vsK weeiYxi e¨v‡jÝ I  Avcbvi K¨vkeyK e¨v‡j‡Ýi cv_©¨K¨ =(93500-80000)=13500/- </t>
  </si>
  <si>
    <t xml:space="preserve">hvnv Avcbv‡K e¨vsK weeiYx cÖ¯‘‡Zi gva¨‡g mgš^q Ki‡Z n‡e| </t>
  </si>
  <si>
    <t>DcwiD³ e¨vsK weeiYxi  Av‡jv‡K cieZx© mx‡U GKwU e¨vsK mgš^q weeiYxi cÖ¯‘Z K‡i †`Lv‡bv n‡jv----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</si>
</sst>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 x14ac:knownFonts="1">
    <font>
      <sz val="10"/>
      <name val="Arial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sz val="14"/>
      <name val="SutonnyMJ"/>
    </font>
    <font>
      <sz val="14"/>
      <name val="Arial"/>
      <family val="2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name val="SutonnyMJ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SutonnyMJ"/>
    </font>
    <font>
      <b/>
      <sz val="16"/>
      <name val="Arial"/>
      <family val="2"/>
    </font>
    <font>
      <sz val="12"/>
      <color theme="1"/>
      <name val="SutonnyMJ"/>
    </font>
    <font>
      <sz val="12"/>
      <name val="SutonnyMJ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4" xfId="0" applyBorder="1"/>
    <xf numFmtId="43" fontId="10" fillId="0" borderId="4" xfId="0" applyNumberFormat="1" applyFont="1" applyFill="1" applyBorder="1" applyAlignment="1">
      <alignment vertic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1" fillId="0" borderId="4" xfId="0" applyFont="1" applyBorder="1"/>
    <xf numFmtId="14" fontId="10" fillId="0" borderId="4" xfId="0" applyNumberFormat="1" applyFont="1" applyFill="1" applyBorder="1" applyAlignment="1">
      <alignment horizontal="left" vertical="center"/>
    </xf>
    <xf numFmtId="0" fontId="1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6" fillId="0" borderId="4" xfId="0" applyFont="1" applyBorder="1"/>
    <xf numFmtId="0" fontId="16" fillId="0" borderId="4" xfId="0" applyFont="1" applyBorder="1" applyAlignment="1">
      <alignment horizontal="center" vertical="center"/>
    </xf>
    <xf numFmtId="0" fontId="0" fillId="0" borderId="0" xfId="0" applyBorder="1"/>
    <xf numFmtId="0" fontId="18" fillId="0" borderId="4" xfId="0" applyFont="1" applyBorder="1" applyAlignment="1">
      <alignment horizontal="center" vertical="center"/>
    </xf>
    <xf numFmtId="0" fontId="0" fillId="2" borderId="4" xfId="0" applyFill="1" applyBorder="1"/>
    <xf numFmtId="0" fontId="0" fillId="3" borderId="4" xfId="0" applyFill="1" applyBorder="1"/>
    <xf numFmtId="43" fontId="0" fillId="3" borderId="4" xfId="0" applyNumberFormat="1" applyFill="1" applyBorder="1"/>
    <xf numFmtId="0" fontId="21" fillId="0" borderId="6" xfId="0" applyFont="1" applyBorder="1"/>
    <xf numFmtId="14" fontId="0" fillId="0" borderId="4" xfId="0" applyNumberFormat="1" applyBorder="1"/>
    <xf numFmtId="0" fontId="13" fillId="0" borderId="0" xfId="0" applyFont="1"/>
    <xf numFmtId="0" fontId="24" fillId="0" borderId="6" xfId="0" applyFont="1" applyBorder="1"/>
    <xf numFmtId="0" fontId="25" fillId="0" borderId="6" xfId="0" applyFont="1" applyBorder="1"/>
    <xf numFmtId="0" fontId="22" fillId="0" borderId="6" xfId="0" applyFont="1" applyBorder="1"/>
    <xf numFmtId="0" fontId="26" fillId="0" borderId="0" xfId="0" applyFont="1" applyBorder="1"/>
    <xf numFmtId="0" fontId="27" fillId="0" borderId="0" xfId="0" applyFont="1" applyBorder="1"/>
    <xf numFmtId="43" fontId="8" fillId="2" borderId="4" xfId="0" applyNumberFormat="1" applyFont="1" applyFill="1" applyBorder="1" applyAlignment="1">
      <alignment vertical="center"/>
    </xf>
    <xf numFmtId="43" fontId="12" fillId="0" borderId="4" xfId="0" applyNumberFormat="1" applyFont="1" applyBorder="1"/>
    <xf numFmtId="43" fontId="12" fillId="2" borderId="4" xfId="0" applyNumberFormat="1" applyFont="1" applyFill="1" applyBorder="1"/>
    <xf numFmtId="0" fontId="16" fillId="0" borderId="7" xfId="0" applyFont="1" applyBorder="1"/>
    <xf numFmtId="0" fontId="17" fillId="0" borderId="8" xfId="0" applyFont="1" applyBorder="1"/>
    <xf numFmtId="0" fontId="0" fillId="0" borderId="8" xfId="0" applyBorder="1"/>
    <xf numFmtId="0" fontId="0" fillId="0" borderId="9" xfId="0" applyBorder="1"/>
    <xf numFmtId="0" fontId="16" fillId="0" borderId="10" xfId="0" applyFont="1" applyBorder="1"/>
    <xf numFmtId="0" fontId="17" fillId="0" borderId="0" xfId="0" applyFont="1" applyBorder="1"/>
    <xf numFmtId="0" fontId="0" fillId="0" borderId="11" xfId="0" applyBorder="1"/>
    <xf numFmtId="0" fontId="17" fillId="0" borderId="10" xfId="0" applyFont="1" applyBorder="1"/>
    <xf numFmtId="0" fontId="16" fillId="0" borderId="12" xfId="0" applyFont="1" applyBorder="1"/>
    <xf numFmtId="14" fontId="16" fillId="0" borderId="12" xfId="0" applyNumberFormat="1" applyFont="1" applyBorder="1"/>
    <xf numFmtId="14" fontId="16" fillId="4" borderId="12" xfId="0" applyNumberFormat="1" applyFont="1" applyFill="1" applyBorder="1"/>
    <xf numFmtId="0" fontId="0" fillId="0" borderId="10" xfId="0" applyBorder="1"/>
    <xf numFmtId="43" fontId="0" fillId="0" borderId="0" xfId="1" applyFont="1" applyBorder="1"/>
    <xf numFmtId="0" fontId="0" fillId="0" borderId="15" xfId="0" applyBorder="1"/>
    <xf numFmtId="0" fontId="0" fillId="0" borderId="16" xfId="0" applyBorder="1"/>
    <xf numFmtId="0" fontId="19" fillId="0" borderId="10" xfId="0" applyFont="1" applyBorder="1" applyAlignment="1"/>
    <xf numFmtId="0" fontId="19" fillId="0" borderId="0" xfId="0" applyFont="1" applyBorder="1"/>
    <xf numFmtId="0" fontId="20" fillId="0" borderId="0" xfId="0" applyFont="1" applyBorder="1"/>
    <xf numFmtId="0" fontId="20" fillId="0" borderId="11" xfId="0" applyFont="1" applyBorder="1" applyAlignment="1">
      <alignment horizontal="center"/>
    </xf>
    <xf numFmtId="0" fontId="22" fillId="0" borderId="10" xfId="0" applyFont="1" applyBorder="1" applyAlignment="1"/>
    <xf numFmtId="0" fontId="22" fillId="0" borderId="0" xfId="0" applyFont="1" applyBorder="1"/>
    <xf numFmtId="0" fontId="24" fillId="0" borderId="0" xfId="0" applyFont="1" applyBorder="1"/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/>
    <xf numFmtId="15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/>
    <xf numFmtId="0" fontId="22" fillId="0" borderId="0" xfId="0" applyFont="1" applyBorder="1" applyAlignment="1">
      <alignment horizontal="left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15" fontId="22" fillId="0" borderId="17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/>
    <xf numFmtId="0" fontId="13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5" fontId="20" fillId="0" borderId="0" xfId="0" applyNumberFormat="1" applyFont="1" applyBorder="1"/>
    <xf numFmtId="0" fontId="20" fillId="0" borderId="14" xfId="0" applyFont="1" applyBorder="1" applyAlignment="1">
      <alignment horizontal="center"/>
    </xf>
    <xf numFmtId="0" fontId="20" fillId="0" borderId="15" xfId="0" applyFont="1" applyBorder="1"/>
    <xf numFmtId="15" fontId="20" fillId="0" borderId="15" xfId="0" applyNumberFormat="1" applyFont="1" applyBorder="1"/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14" xfId="0" applyFont="1" applyBorder="1"/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3" fontId="16" fillId="0" borderId="4" xfId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3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BreakPreview" zoomScale="115" zoomScaleSheetLayoutView="115" workbookViewId="0">
      <selection activeCell="B14" sqref="B14"/>
    </sheetView>
  </sheetViews>
  <sheetFormatPr defaultRowHeight="12.75" x14ac:dyDescent="0.2"/>
  <cols>
    <col min="1" max="1" width="13.28515625" customWidth="1"/>
    <col min="2" max="2" width="15.28515625" customWidth="1"/>
    <col min="3" max="3" width="19.42578125" customWidth="1"/>
    <col min="4" max="4" width="13.140625" customWidth="1"/>
    <col min="5" max="5" width="10.42578125" customWidth="1"/>
    <col min="6" max="6" width="9.42578125" customWidth="1"/>
    <col min="8" max="8" width="6.85546875" customWidth="1"/>
  </cols>
  <sheetData>
    <row r="1" spans="1:8" ht="20.25" x14ac:dyDescent="0.3">
      <c r="A1" s="35" t="s">
        <v>78</v>
      </c>
      <c r="B1" s="36"/>
    </row>
    <row r="2" spans="1:8" ht="13.5" thickBot="1" x14ac:dyDescent="0.25"/>
    <row r="3" spans="1:8" ht="22.5" x14ac:dyDescent="0.3">
      <c r="A3" s="40" t="s">
        <v>73</v>
      </c>
      <c r="B3" s="41"/>
      <c r="C3" s="41"/>
      <c r="D3" s="41"/>
      <c r="E3" s="41"/>
      <c r="F3" s="42"/>
      <c r="G3" s="42"/>
      <c r="H3" s="43"/>
    </row>
    <row r="4" spans="1:8" ht="18" x14ac:dyDescent="0.25">
      <c r="A4" s="44" t="s">
        <v>18</v>
      </c>
      <c r="B4" s="45"/>
      <c r="C4" s="45"/>
      <c r="D4" s="45"/>
      <c r="E4" s="45"/>
      <c r="F4" s="24"/>
      <c r="G4" s="24"/>
      <c r="H4" s="46"/>
    </row>
    <row r="5" spans="1:8" ht="18" x14ac:dyDescent="0.25">
      <c r="A5" s="47"/>
      <c r="B5" s="45"/>
      <c r="C5" s="45"/>
      <c r="D5" s="45"/>
      <c r="E5" s="45"/>
      <c r="F5" s="24"/>
      <c r="G5" s="24"/>
      <c r="H5" s="46"/>
    </row>
    <row r="6" spans="1:8" ht="18" x14ac:dyDescent="0.25">
      <c r="A6" s="48" t="s">
        <v>19</v>
      </c>
      <c r="B6" s="22" t="s">
        <v>26</v>
      </c>
      <c r="C6" s="22" t="s">
        <v>30</v>
      </c>
      <c r="D6" s="84" t="s">
        <v>25</v>
      </c>
      <c r="E6" s="85"/>
      <c r="F6" s="84" t="s">
        <v>23</v>
      </c>
      <c r="G6" s="85"/>
      <c r="H6" s="46"/>
    </row>
    <row r="7" spans="1:8" ht="18" x14ac:dyDescent="0.25">
      <c r="A7" s="49">
        <v>42865</v>
      </c>
      <c r="B7" s="23">
        <v>3376085</v>
      </c>
      <c r="C7" s="23" t="s">
        <v>35</v>
      </c>
      <c r="D7" s="84" t="s">
        <v>22</v>
      </c>
      <c r="E7" s="85"/>
      <c r="F7" s="86">
        <v>2000</v>
      </c>
      <c r="G7" s="86"/>
      <c r="H7" s="46"/>
    </row>
    <row r="8" spans="1:8" ht="18" x14ac:dyDescent="0.25">
      <c r="A8" s="50">
        <v>43018</v>
      </c>
      <c r="B8" s="23">
        <v>3376086</v>
      </c>
      <c r="C8" s="23" t="s">
        <v>32</v>
      </c>
      <c r="D8" s="84" t="s">
        <v>22</v>
      </c>
      <c r="E8" s="85"/>
      <c r="F8" s="86">
        <v>1000</v>
      </c>
      <c r="G8" s="86"/>
      <c r="H8" s="46"/>
    </row>
    <row r="9" spans="1:8" ht="18" x14ac:dyDescent="0.25">
      <c r="A9" s="50" t="s">
        <v>20</v>
      </c>
      <c r="B9" s="23">
        <v>3376087</v>
      </c>
      <c r="C9" s="23" t="s">
        <v>33</v>
      </c>
      <c r="D9" s="84" t="s">
        <v>22</v>
      </c>
      <c r="E9" s="85"/>
      <c r="F9" s="86">
        <v>5000</v>
      </c>
      <c r="G9" s="86"/>
      <c r="H9" s="46"/>
    </row>
    <row r="10" spans="1:8" ht="18" x14ac:dyDescent="0.25">
      <c r="A10" s="50" t="s">
        <v>29</v>
      </c>
      <c r="B10" s="23">
        <v>3376088</v>
      </c>
      <c r="C10" s="23" t="s">
        <v>36</v>
      </c>
      <c r="D10" s="84" t="s">
        <v>22</v>
      </c>
      <c r="E10" s="85"/>
      <c r="F10" s="86">
        <v>4000</v>
      </c>
      <c r="G10" s="86"/>
      <c r="H10" s="46"/>
    </row>
    <row r="11" spans="1:8" ht="18" x14ac:dyDescent="0.25">
      <c r="A11" s="50" t="s">
        <v>21</v>
      </c>
      <c r="B11" s="23">
        <v>3376089</v>
      </c>
      <c r="C11" s="23" t="s">
        <v>34</v>
      </c>
      <c r="D11" s="84" t="s">
        <v>22</v>
      </c>
      <c r="E11" s="85"/>
      <c r="F11" s="86">
        <v>8000</v>
      </c>
      <c r="G11" s="86"/>
      <c r="H11" s="46"/>
    </row>
    <row r="12" spans="1:8" ht="18" x14ac:dyDescent="0.25">
      <c r="A12" s="88"/>
      <c r="B12" s="89"/>
      <c r="C12" s="90"/>
      <c r="D12" s="84" t="s">
        <v>24</v>
      </c>
      <c r="E12" s="85"/>
      <c r="F12" s="86">
        <v>20000</v>
      </c>
      <c r="G12" s="86"/>
      <c r="H12" s="46"/>
    </row>
    <row r="13" spans="1:8" x14ac:dyDescent="0.2">
      <c r="A13" s="51"/>
      <c r="B13" s="24"/>
      <c r="C13" s="24"/>
      <c r="D13" s="24"/>
      <c r="E13" s="24"/>
      <c r="F13" s="24"/>
      <c r="G13" s="24"/>
      <c r="H13" s="46"/>
    </row>
    <row r="14" spans="1:8" ht="18" x14ac:dyDescent="0.25">
      <c r="A14" s="44" t="s">
        <v>27</v>
      </c>
      <c r="B14" s="24"/>
      <c r="C14" s="24"/>
      <c r="D14" s="24"/>
      <c r="E14" s="24"/>
      <c r="F14" s="52"/>
      <c r="G14" s="24"/>
      <c r="H14" s="46"/>
    </row>
    <row r="15" spans="1:8" ht="18.75" thickBot="1" x14ac:dyDescent="0.3">
      <c r="A15" s="83" t="s">
        <v>28</v>
      </c>
      <c r="B15" s="53"/>
      <c r="C15" s="53"/>
      <c r="D15" s="53"/>
      <c r="E15" s="53"/>
      <c r="F15" s="53"/>
      <c r="G15" s="53"/>
      <c r="H15" s="54"/>
    </row>
    <row r="16" spans="1:8" x14ac:dyDescent="0.2">
      <c r="A16" s="24"/>
      <c r="B16" s="24"/>
      <c r="C16" s="24"/>
      <c r="D16" s="24"/>
      <c r="E16" s="24"/>
      <c r="F16" s="24"/>
      <c r="G16" s="24"/>
      <c r="H16" s="24"/>
    </row>
    <row r="17" spans="1:8" ht="13.5" thickBot="1" x14ac:dyDescent="0.25">
      <c r="A17" s="24"/>
      <c r="B17" s="24"/>
      <c r="C17" s="24"/>
      <c r="D17" s="24"/>
      <c r="E17" s="24"/>
      <c r="F17" s="24"/>
      <c r="G17" s="24"/>
      <c r="H17" s="24"/>
    </row>
    <row r="18" spans="1:8" ht="18" x14ac:dyDescent="0.25">
      <c r="A18" s="40" t="s">
        <v>79</v>
      </c>
      <c r="B18" s="42"/>
      <c r="C18" s="42"/>
      <c r="D18" s="42"/>
      <c r="E18" s="42"/>
      <c r="F18" s="42"/>
      <c r="G18" s="42"/>
      <c r="H18" s="43"/>
    </row>
    <row r="19" spans="1:8" x14ac:dyDescent="0.2">
      <c r="A19" s="51"/>
      <c r="B19" s="24"/>
      <c r="C19" s="24"/>
      <c r="D19" s="24"/>
      <c r="E19" s="24"/>
      <c r="F19" s="24"/>
      <c r="G19" s="24"/>
      <c r="H19" s="46"/>
    </row>
    <row r="20" spans="1:8" ht="15" x14ac:dyDescent="0.25">
      <c r="A20" s="55" t="s">
        <v>37</v>
      </c>
      <c r="B20" s="56"/>
      <c r="C20" s="57"/>
      <c r="D20" s="57"/>
      <c r="E20" s="57"/>
      <c r="F20" s="57"/>
      <c r="G20" s="57"/>
      <c r="H20" s="58"/>
    </row>
    <row r="21" spans="1:8" s="31" customFormat="1" x14ac:dyDescent="0.2">
      <c r="A21" s="59" t="s">
        <v>38</v>
      </c>
      <c r="B21" s="60"/>
      <c r="C21" s="60"/>
      <c r="D21" s="61"/>
      <c r="E21" s="61"/>
      <c r="F21" s="61"/>
      <c r="G21" s="61"/>
      <c r="H21" s="62"/>
    </row>
    <row r="22" spans="1:8" s="31" customFormat="1" x14ac:dyDescent="0.2">
      <c r="A22" s="59" t="s">
        <v>39</v>
      </c>
      <c r="B22" s="60"/>
      <c r="C22" s="60"/>
      <c r="D22" s="61"/>
      <c r="E22" s="61"/>
      <c r="F22" s="61"/>
      <c r="G22" s="61"/>
      <c r="H22" s="62"/>
    </row>
    <row r="23" spans="1:8" s="31" customFormat="1" x14ac:dyDescent="0.2">
      <c r="A23" s="59" t="s">
        <v>40</v>
      </c>
      <c r="B23" s="60"/>
      <c r="C23" s="60" t="s">
        <v>41</v>
      </c>
      <c r="D23" s="63" t="s">
        <v>80</v>
      </c>
      <c r="E23" s="63"/>
      <c r="F23" s="63"/>
      <c r="G23" s="63"/>
      <c r="H23" s="62"/>
    </row>
    <row r="24" spans="1:8" s="31" customFormat="1" x14ac:dyDescent="0.2">
      <c r="A24" s="59" t="s">
        <v>42</v>
      </c>
      <c r="B24" s="60"/>
      <c r="C24" s="60" t="s">
        <v>43</v>
      </c>
      <c r="D24" s="61"/>
      <c r="E24" s="61"/>
      <c r="F24" s="61"/>
      <c r="G24" s="61"/>
      <c r="H24" s="62"/>
    </row>
    <row r="25" spans="1:8" s="31" customFormat="1" x14ac:dyDescent="0.2">
      <c r="A25" s="59"/>
      <c r="B25" s="60" t="s">
        <v>44</v>
      </c>
      <c r="C25" s="60"/>
      <c r="D25" s="61"/>
      <c r="E25" s="61"/>
      <c r="F25" s="61"/>
      <c r="G25" s="61"/>
      <c r="H25" s="62"/>
    </row>
    <row r="26" spans="1:8" s="31" customFormat="1" x14ac:dyDescent="0.2">
      <c r="A26" s="59" t="s">
        <v>45</v>
      </c>
      <c r="B26" s="60"/>
      <c r="C26" s="64">
        <v>42917</v>
      </c>
      <c r="D26" s="61"/>
      <c r="E26" s="61"/>
      <c r="F26" s="61"/>
      <c r="G26" s="61"/>
      <c r="H26" s="62"/>
    </row>
    <row r="27" spans="1:8" s="31" customFormat="1" x14ac:dyDescent="0.2">
      <c r="A27" s="59" t="s">
        <v>46</v>
      </c>
      <c r="B27" s="60"/>
      <c r="C27" s="65" t="s">
        <v>74</v>
      </c>
      <c r="D27" s="63"/>
      <c r="E27" s="61"/>
      <c r="F27" s="61"/>
      <c r="G27" s="61"/>
      <c r="H27" s="62"/>
    </row>
    <row r="28" spans="1:8" s="31" customFormat="1" x14ac:dyDescent="0.2">
      <c r="A28" s="59" t="s">
        <v>47</v>
      </c>
      <c r="B28" s="60"/>
      <c r="C28" s="66">
        <v>1758068</v>
      </c>
      <c r="D28" s="61"/>
      <c r="E28" s="61"/>
      <c r="F28" s="61"/>
      <c r="G28" s="61"/>
      <c r="H28" s="62"/>
    </row>
    <row r="29" spans="1:8" s="31" customFormat="1" ht="15.75" customHeight="1" x14ac:dyDescent="0.2">
      <c r="A29" s="67" t="s">
        <v>48</v>
      </c>
      <c r="B29" s="33" t="s">
        <v>49</v>
      </c>
      <c r="C29" s="33" t="s">
        <v>50</v>
      </c>
      <c r="D29" s="33" t="s">
        <v>51</v>
      </c>
      <c r="E29" s="29" t="s">
        <v>52</v>
      </c>
      <c r="F29" s="29" t="s">
        <v>53</v>
      </c>
      <c r="G29" s="29" t="s">
        <v>54</v>
      </c>
      <c r="H29" s="68" t="s">
        <v>55</v>
      </c>
    </row>
    <row r="30" spans="1:8" s="31" customFormat="1" x14ac:dyDescent="0.2">
      <c r="A30" s="69">
        <v>43003</v>
      </c>
      <c r="B30" s="34" t="s">
        <v>56</v>
      </c>
      <c r="C30" s="34" t="s">
        <v>70</v>
      </c>
      <c r="D30" s="34">
        <v>2025012</v>
      </c>
      <c r="E30" s="34">
        <v>0</v>
      </c>
      <c r="F30" s="34">
        <v>100000</v>
      </c>
      <c r="G30" s="34">
        <f>F30</f>
        <v>100000</v>
      </c>
      <c r="H30" s="70" t="s">
        <v>57</v>
      </c>
    </row>
    <row r="31" spans="1:8" s="31" customFormat="1" x14ac:dyDescent="0.2">
      <c r="A31" s="69">
        <v>43012</v>
      </c>
      <c r="B31" s="34" t="s">
        <v>61</v>
      </c>
      <c r="C31" s="34" t="s">
        <v>62</v>
      </c>
      <c r="D31" s="34"/>
      <c r="E31" s="34">
        <v>500</v>
      </c>
      <c r="F31" s="34">
        <v>0</v>
      </c>
      <c r="G31" s="34">
        <f>G30-E31</f>
        <v>99500</v>
      </c>
      <c r="H31" s="70" t="s">
        <v>57</v>
      </c>
    </row>
    <row r="32" spans="1:8" s="31" customFormat="1" x14ac:dyDescent="0.2">
      <c r="A32" s="69">
        <v>810025</v>
      </c>
      <c r="B32" s="34" t="s">
        <v>58</v>
      </c>
      <c r="C32" s="34" t="s">
        <v>59</v>
      </c>
      <c r="D32" s="34">
        <v>3376085</v>
      </c>
      <c r="E32" s="34">
        <v>2000</v>
      </c>
      <c r="F32" s="34">
        <v>0</v>
      </c>
      <c r="G32" s="34">
        <f>G31-E32</f>
        <v>97500</v>
      </c>
      <c r="H32" s="70" t="s">
        <v>57</v>
      </c>
    </row>
    <row r="33" spans="1:8" s="31" customFormat="1" x14ac:dyDescent="0.2">
      <c r="A33" s="69">
        <v>43035</v>
      </c>
      <c r="B33" s="34" t="s">
        <v>58</v>
      </c>
      <c r="C33" s="34" t="s">
        <v>60</v>
      </c>
      <c r="D33" s="34">
        <v>3376088</v>
      </c>
      <c r="E33" s="34">
        <v>4000</v>
      </c>
      <c r="F33" s="34">
        <v>0</v>
      </c>
      <c r="G33" s="34">
        <f>G32-E33</f>
        <v>93500</v>
      </c>
      <c r="H33" s="70" t="s">
        <v>57</v>
      </c>
    </row>
    <row r="34" spans="1:8" s="31" customFormat="1" ht="12" x14ac:dyDescent="0.2">
      <c r="A34" s="71"/>
      <c r="B34" s="72"/>
      <c r="C34" s="72"/>
      <c r="D34" s="72"/>
      <c r="E34" s="72"/>
      <c r="F34" s="72"/>
      <c r="G34" s="72"/>
      <c r="H34" s="73"/>
    </row>
    <row r="35" spans="1:8" s="31" customFormat="1" ht="12" x14ac:dyDescent="0.2">
      <c r="A35" s="74"/>
      <c r="B35" s="61"/>
      <c r="C35" s="61"/>
      <c r="D35" s="61"/>
      <c r="E35" s="61"/>
      <c r="F35" s="61"/>
      <c r="G35" s="61"/>
      <c r="H35" s="62"/>
    </row>
    <row r="36" spans="1:8" s="31" customFormat="1" ht="12" x14ac:dyDescent="0.2">
      <c r="A36" s="75" t="s">
        <v>63</v>
      </c>
      <c r="B36" s="32">
        <v>100000</v>
      </c>
      <c r="C36" s="61"/>
      <c r="D36" s="61"/>
      <c r="E36" s="61"/>
      <c r="F36" s="61"/>
      <c r="G36" s="61"/>
      <c r="H36" s="62"/>
    </row>
    <row r="37" spans="1:8" s="31" customFormat="1" ht="12" x14ac:dyDescent="0.2">
      <c r="A37" s="75" t="s">
        <v>64</v>
      </c>
      <c r="B37" s="32">
        <v>-7000</v>
      </c>
      <c r="C37" s="61"/>
      <c r="D37" s="61"/>
      <c r="E37" s="61"/>
      <c r="F37" s="61"/>
      <c r="G37" s="61"/>
      <c r="H37" s="62"/>
    </row>
    <row r="38" spans="1:8" s="31" customFormat="1" ht="12" x14ac:dyDescent="0.2">
      <c r="A38" s="75" t="s">
        <v>65</v>
      </c>
      <c r="B38" s="32">
        <v>93000</v>
      </c>
      <c r="C38" s="61"/>
      <c r="D38" s="61"/>
      <c r="E38" s="61"/>
      <c r="F38" s="61"/>
      <c r="G38" s="61"/>
      <c r="H38" s="62"/>
    </row>
    <row r="39" spans="1:8" s="31" customFormat="1" ht="12" x14ac:dyDescent="0.2">
      <c r="A39" s="74"/>
      <c r="B39" s="61"/>
      <c r="C39" s="61"/>
      <c r="D39" s="61"/>
      <c r="E39" s="61"/>
      <c r="F39" s="61"/>
      <c r="G39" s="61"/>
      <c r="H39" s="62"/>
    </row>
    <row r="40" spans="1:8" x14ac:dyDescent="0.2">
      <c r="A40" s="76"/>
      <c r="B40" s="57"/>
      <c r="C40" s="57"/>
      <c r="D40" s="57"/>
      <c r="E40" s="57"/>
      <c r="F40" s="57"/>
      <c r="G40" s="57"/>
      <c r="H40" s="58"/>
    </row>
    <row r="41" spans="1:8" ht="13.5" thickBot="1" x14ac:dyDescent="0.25">
      <c r="A41" s="78" t="s">
        <v>66</v>
      </c>
      <c r="B41" s="79" t="s">
        <v>67</v>
      </c>
      <c r="C41" s="80">
        <v>43041</v>
      </c>
      <c r="D41" s="79"/>
      <c r="E41" s="79" t="s">
        <v>68</v>
      </c>
      <c r="F41" s="79"/>
      <c r="G41" s="79" t="s">
        <v>69</v>
      </c>
      <c r="H41" s="81"/>
    </row>
    <row r="42" spans="1:8" x14ac:dyDescent="0.2">
      <c r="A42" s="82"/>
      <c r="B42" s="57"/>
      <c r="C42" s="77"/>
      <c r="D42" s="57"/>
      <c r="E42" s="57"/>
      <c r="F42" s="57"/>
      <c r="G42" s="57"/>
      <c r="H42" s="82"/>
    </row>
    <row r="43" spans="1:8" ht="15" x14ac:dyDescent="0.2">
      <c r="A43" s="91" t="s">
        <v>81</v>
      </c>
      <c r="B43" s="91"/>
      <c r="C43" s="91"/>
      <c r="D43" s="91"/>
      <c r="E43" s="91"/>
      <c r="F43" s="91"/>
      <c r="G43" s="91"/>
      <c r="H43" s="91"/>
    </row>
    <row r="44" spans="1:8" ht="15" x14ac:dyDescent="0.2">
      <c r="A44" s="91" t="s">
        <v>82</v>
      </c>
      <c r="B44" s="91"/>
      <c r="C44" s="91"/>
      <c r="D44" s="91"/>
      <c r="E44" s="91"/>
      <c r="F44" s="91"/>
      <c r="G44" s="91"/>
      <c r="H44" s="91"/>
    </row>
    <row r="45" spans="1:8" ht="15" x14ac:dyDescent="0.2">
      <c r="A45" s="87" t="s">
        <v>83</v>
      </c>
      <c r="B45" s="87"/>
      <c r="C45" s="87"/>
      <c r="D45" s="87"/>
      <c r="E45" s="87"/>
      <c r="F45" s="87"/>
      <c r="G45" s="87"/>
      <c r="H45" s="87"/>
    </row>
  </sheetData>
  <mergeCells count="18">
    <mergeCell ref="F11:G11"/>
    <mergeCell ref="F12:G12"/>
    <mergeCell ref="A45:H45"/>
    <mergeCell ref="A12:C12"/>
    <mergeCell ref="D11:E11"/>
    <mergeCell ref="D12:E12"/>
    <mergeCell ref="A43:H43"/>
    <mergeCell ref="A44:H44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</mergeCells>
  <pageMargins left="0.7" right="0.2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5"/>
  <sheetViews>
    <sheetView view="pageBreakPreview" topLeftCell="A13" zoomScaleSheetLayoutView="100" workbookViewId="0">
      <selection activeCell="D11" sqref="D11"/>
    </sheetView>
  </sheetViews>
  <sheetFormatPr defaultRowHeight="12.75" x14ac:dyDescent="0.2"/>
  <cols>
    <col min="1" max="1" width="6.85546875" customWidth="1"/>
    <col min="2" max="2" width="40.42578125" customWidth="1"/>
    <col min="3" max="3" width="11.28515625" customWidth="1"/>
    <col min="4" max="4" width="12.140625" style="10" customWidth="1"/>
    <col min="5" max="5" width="13.140625" customWidth="1"/>
    <col min="6" max="6" width="14.5703125" customWidth="1"/>
    <col min="7" max="7" width="13.5703125" customWidth="1"/>
    <col min="8" max="8" width="29.42578125" customWidth="1"/>
    <col min="9" max="9" width="11" customWidth="1"/>
    <col min="10" max="10" width="10.85546875" customWidth="1"/>
    <col min="11" max="11" width="14" customWidth="1"/>
  </cols>
  <sheetData>
    <row r="1" spans="1:80" s="2" customFormat="1" ht="10.5" customHeight="1" x14ac:dyDescent="0.2">
      <c r="A1" s="111" t="s">
        <v>0</v>
      </c>
      <c r="B1" s="111"/>
      <c r="C1" s="111"/>
      <c r="D1" s="111"/>
      <c r="E1" s="111"/>
      <c r="F1" s="1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s="2" customFormat="1" ht="11.25" customHeight="1" x14ac:dyDescent="0.2">
      <c r="A2" s="112" t="s">
        <v>1</v>
      </c>
      <c r="B2" s="112"/>
      <c r="C2" s="112"/>
      <c r="D2" s="112"/>
      <c r="E2" s="112"/>
      <c r="F2" s="11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s="2" customFormat="1" ht="16.5" customHeight="1" x14ac:dyDescent="0.2">
      <c r="A3" s="113" t="s">
        <v>75</v>
      </c>
      <c r="B3" s="113"/>
      <c r="C3" s="113"/>
      <c r="D3" s="113"/>
      <c r="E3" s="113"/>
      <c r="F3" s="11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 s="2" customFormat="1" ht="12" customHeight="1" x14ac:dyDescent="0.2">
      <c r="A4" s="114"/>
      <c r="B4" s="114"/>
      <c r="C4" s="114"/>
      <c r="D4" s="114"/>
      <c r="E4" s="114"/>
      <c r="F4" s="1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</row>
    <row r="5" spans="1:80" s="2" customFormat="1" ht="16.5" customHeight="1" x14ac:dyDescent="0.2">
      <c r="A5" s="115"/>
      <c r="B5" s="115"/>
      <c r="C5" s="115"/>
      <c r="D5" s="115"/>
      <c r="E5" s="115"/>
      <c r="F5" s="1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80" s="6" customFormat="1" ht="3.75" customHeight="1" x14ac:dyDescent="0.2"/>
    <row r="7" spans="1:80" s="7" customFormat="1" ht="16.5" customHeight="1" x14ac:dyDescent="0.2">
      <c r="A7" s="105" t="s">
        <v>2</v>
      </c>
      <c r="B7" s="105"/>
      <c r="C7" s="105"/>
      <c r="D7" s="105"/>
      <c r="E7" s="105"/>
      <c r="F7" s="105"/>
    </row>
    <row r="8" spans="1:80" s="7" customFormat="1" ht="20.25" customHeight="1" x14ac:dyDescent="0.2">
      <c r="A8" s="106" t="s">
        <v>16</v>
      </c>
      <c r="B8" s="106"/>
      <c r="C8" s="106"/>
      <c r="D8" s="106"/>
      <c r="E8" s="106"/>
      <c r="F8" s="106"/>
    </row>
    <row r="10" spans="1:80" x14ac:dyDescent="0.2">
      <c r="A10" s="8" t="s">
        <v>3</v>
      </c>
      <c r="B10" s="9"/>
      <c r="D10" s="107" t="s">
        <v>77</v>
      </c>
      <c r="E10" s="107"/>
      <c r="F10" s="107"/>
    </row>
    <row r="11" spans="1:80" ht="6.75" customHeight="1" x14ac:dyDescent="0.2"/>
    <row r="12" spans="1:80" ht="14.1" customHeight="1" x14ac:dyDescent="0.2">
      <c r="A12" s="102" t="s">
        <v>71</v>
      </c>
      <c r="B12" s="103"/>
      <c r="C12" s="103"/>
      <c r="D12" s="104"/>
      <c r="E12" s="26"/>
      <c r="F12" s="37">
        <v>80000</v>
      </c>
    </row>
    <row r="13" spans="1:80" ht="14.1" customHeight="1" x14ac:dyDescent="0.2">
      <c r="A13" s="108" t="s">
        <v>14</v>
      </c>
      <c r="B13" s="109"/>
      <c r="C13" s="109"/>
      <c r="D13" s="110"/>
      <c r="E13" s="27"/>
      <c r="F13" s="28"/>
    </row>
    <row r="14" spans="1:80" ht="14.1" customHeight="1" x14ac:dyDescent="0.2">
      <c r="A14" s="92" t="s">
        <v>4</v>
      </c>
      <c r="B14" s="93"/>
      <c r="C14" s="93"/>
      <c r="D14" s="94"/>
      <c r="E14" s="11"/>
      <c r="F14" s="11"/>
    </row>
    <row r="15" spans="1:80" ht="14.1" customHeight="1" x14ac:dyDescent="0.2">
      <c r="A15" s="13" t="s">
        <v>5</v>
      </c>
      <c r="B15" s="14" t="s">
        <v>6</v>
      </c>
      <c r="C15" s="14" t="s">
        <v>7</v>
      </c>
      <c r="D15" s="14" t="s">
        <v>8</v>
      </c>
      <c r="E15" s="14" t="s">
        <v>9</v>
      </c>
      <c r="F15" s="11"/>
    </row>
    <row r="16" spans="1:80" ht="14.1" customHeight="1" x14ac:dyDescent="0.2">
      <c r="A16" s="11">
        <v>1</v>
      </c>
      <c r="B16" s="15" t="s">
        <v>31</v>
      </c>
      <c r="C16" s="16">
        <v>43018</v>
      </c>
      <c r="D16" s="25">
        <v>3376086</v>
      </c>
      <c r="E16" s="12">
        <v>1000</v>
      </c>
      <c r="F16" s="15"/>
      <c r="G16" s="17"/>
    </row>
    <row r="17" spans="1:9" ht="14.1" customHeight="1" x14ac:dyDescent="0.2">
      <c r="A17" s="11">
        <v>2</v>
      </c>
      <c r="B17" s="15" t="s">
        <v>10</v>
      </c>
      <c r="C17" s="16" t="s">
        <v>20</v>
      </c>
      <c r="D17" s="25">
        <v>3376087</v>
      </c>
      <c r="E17" s="12">
        <v>5000</v>
      </c>
      <c r="F17" s="15"/>
      <c r="G17" s="17"/>
    </row>
    <row r="18" spans="1:9" ht="14.25" customHeight="1" x14ac:dyDescent="0.2">
      <c r="A18" s="11">
        <v>3</v>
      </c>
      <c r="B18" s="15" t="s">
        <v>11</v>
      </c>
      <c r="C18" s="16" t="s">
        <v>21</v>
      </c>
      <c r="D18" s="25">
        <v>3376089</v>
      </c>
      <c r="E18" s="12">
        <v>8000</v>
      </c>
      <c r="F18" s="15"/>
      <c r="G18" s="17"/>
    </row>
    <row r="19" spans="1:9" ht="14.1" customHeight="1" x14ac:dyDescent="0.2">
      <c r="A19" s="11"/>
      <c r="B19" s="92" t="s">
        <v>76</v>
      </c>
      <c r="C19" s="93"/>
      <c r="D19" s="94"/>
      <c r="F19" s="38">
        <f>SUM(E16:E18)</f>
        <v>14000</v>
      </c>
    </row>
    <row r="20" spans="1:9" ht="14.1" customHeight="1" x14ac:dyDescent="0.2">
      <c r="A20" s="96" t="s">
        <v>17</v>
      </c>
      <c r="B20" s="97"/>
      <c r="C20" s="97"/>
      <c r="D20" s="98"/>
      <c r="E20" s="27"/>
      <c r="F20" s="27"/>
    </row>
    <row r="21" spans="1:9" ht="14.1" customHeight="1" x14ac:dyDescent="0.2">
      <c r="A21" s="99" t="s">
        <v>12</v>
      </c>
      <c r="B21" s="100"/>
      <c r="C21" s="100"/>
      <c r="D21" s="101"/>
      <c r="F21" s="11"/>
    </row>
    <row r="22" spans="1:9" ht="14.1" customHeight="1" x14ac:dyDescent="0.2">
      <c r="A22" s="13" t="s">
        <v>5</v>
      </c>
      <c r="B22" s="14" t="s">
        <v>6</v>
      </c>
      <c r="C22" s="14" t="s">
        <v>7</v>
      </c>
      <c r="D22" s="14" t="s">
        <v>8</v>
      </c>
      <c r="E22" s="14" t="s">
        <v>9</v>
      </c>
      <c r="F22" s="11"/>
    </row>
    <row r="23" spans="1:9" ht="14.1" customHeight="1" x14ac:dyDescent="0.2">
      <c r="A23" s="11">
        <v>1</v>
      </c>
      <c r="B23" s="11" t="s">
        <v>15</v>
      </c>
      <c r="C23" s="30">
        <v>42835</v>
      </c>
      <c r="D23" s="18"/>
      <c r="E23" s="11">
        <v>500</v>
      </c>
      <c r="F23" s="11"/>
    </row>
    <row r="24" spans="1:9" ht="14.1" customHeight="1" x14ac:dyDescent="0.2">
      <c r="A24" s="11"/>
      <c r="B24" s="92" t="s">
        <v>76</v>
      </c>
      <c r="C24" s="93"/>
      <c r="D24" s="94"/>
      <c r="F24" s="13">
        <f>SUM(E23)</f>
        <v>500</v>
      </c>
    </row>
    <row r="25" spans="1:9" ht="14.1" customHeight="1" x14ac:dyDescent="0.2">
      <c r="A25" s="102" t="s">
        <v>72</v>
      </c>
      <c r="B25" s="103"/>
      <c r="C25" s="103"/>
      <c r="D25" s="104"/>
      <c r="E25" s="26"/>
      <c r="F25" s="39">
        <f>F12+F19-F24</f>
        <v>93500</v>
      </c>
      <c r="G25" s="19"/>
    </row>
    <row r="26" spans="1:9" ht="14.1" customHeight="1" x14ac:dyDescent="0.2"/>
    <row r="27" spans="1:9" ht="14.1" customHeight="1" x14ac:dyDescent="0.2"/>
    <row r="28" spans="1:9" ht="14.1" customHeight="1" x14ac:dyDescent="0.2"/>
    <row r="29" spans="1:9" ht="14.1" customHeight="1" x14ac:dyDescent="0.2"/>
    <row r="30" spans="1:9" ht="14.1" customHeight="1" x14ac:dyDescent="0.2"/>
    <row r="31" spans="1:9" ht="14.1" customHeight="1" x14ac:dyDescent="0.2"/>
    <row r="32" spans="1:9" ht="14.1" customHeight="1" x14ac:dyDescent="0.2">
      <c r="B32" s="95" t="s">
        <v>13</v>
      </c>
      <c r="C32" s="95"/>
      <c r="D32" s="95"/>
      <c r="E32" s="95"/>
      <c r="F32" s="95"/>
      <c r="H32" s="20"/>
      <c r="I32" s="21"/>
    </row>
    <row r="33" ht="15.95" customHeight="1" x14ac:dyDescent="0.2"/>
    <row r="34" ht="15.95" customHeight="1" x14ac:dyDescent="0.2"/>
    <row r="35" ht="15.95" customHeight="1" x14ac:dyDescent="0.2"/>
  </sheetData>
  <mergeCells count="17">
    <mergeCell ref="A1:F1"/>
    <mergeCell ref="A2:F2"/>
    <mergeCell ref="A3:F3"/>
    <mergeCell ref="A4:F4"/>
    <mergeCell ref="A5:F5"/>
    <mergeCell ref="A7:F7"/>
    <mergeCell ref="A8:F8"/>
    <mergeCell ref="D10:F10"/>
    <mergeCell ref="A12:D12"/>
    <mergeCell ref="A13:D13"/>
    <mergeCell ref="A14:D14"/>
    <mergeCell ref="B32:F32"/>
    <mergeCell ref="A20:D20"/>
    <mergeCell ref="A21:D21"/>
    <mergeCell ref="A25:D25"/>
    <mergeCell ref="B19:D19"/>
    <mergeCell ref="B24:D24"/>
  </mergeCells>
  <pageMargins left="0.2" right="0.2" top="0.25" bottom="0.2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Statement</vt:lpstr>
      <vt:lpstr>Reconciliation</vt:lpstr>
      <vt:lpstr>Reconciliation!Print_Area</vt:lpstr>
      <vt:lpstr>Statement!Print_Area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Mahabbat</cp:lastModifiedBy>
  <cp:lastPrinted>2018-05-29T04:58:32Z</cp:lastPrinted>
  <dcterms:created xsi:type="dcterms:W3CDTF">2018-04-19T03:27:15Z</dcterms:created>
  <dcterms:modified xsi:type="dcterms:W3CDTF">2018-05-29T05:06:35Z</dcterms:modified>
</cp:coreProperties>
</file>